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hmantavan\Documents\"/>
    </mc:Choice>
  </mc:AlternateContent>
  <bookViews>
    <workbookView xWindow="0" yWindow="0" windowWidth="28800" windowHeight="106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2" i="1"/>
  <c r="D21" i="1"/>
  <c r="D24" i="1" s="1"/>
  <c r="E18" i="1"/>
  <c r="D18" i="1"/>
  <c r="C18" i="1"/>
  <c r="F18" i="1" s="1"/>
  <c r="E17" i="1"/>
  <c r="D17" i="1"/>
  <c r="C17" i="1"/>
  <c r="F17" i="1" s="1"/>
  <c r="E16" i="1"/>
  <c r="D16" i="1"/>
  <c r="C16" i="1"/>
  <c r="F16" i="1" s="1"/>
  <c r="E15" i="1"/>
  <c r="D15" i="1"/>
  <c r="C15" i="1"/>
  <c r="F15" i="1" s="1"/>
  <c r="E14" i="1"/>
  <c r="D14" i="1"/>
  <c r="C14" i="1"/>
  <c r="F14" i="1" s="1"/>
  <c r="E13" i="1"/>
  <c r="D13" i="1"/>
  <c r="C13" i="1"/>
  <c r="F13" i="1" s="1"/>
  <c r="E12" i="1"/>
  <c r="D12" i="1"/>
  <c r="C12" i="1"/>
  <c r="F12" i="1" s="1"/>
  <c r="E11" i="1"/>
  <c r="D11" i="1"/>
  <c r="C11" i="1"/>
  <c r="F11" i="1" s="1"/>
  <c r="E10" i="1"/>
  <c r="D10" i="1"/>
  <c r="C10" i="1"/>
  <c r="F10" i="1" s="1"/>
  <c r="E9" i="1"/>
  <c r="D9" i="1"/>
  <c r="C9" i="1"/>
  <c r="F9" i="1" s="1"/>
  <c r="E8" i="1"/>
  <c r="D8" i="1"/>
  <c r="C8" i="1"/>
  <c r="F8" i="1" s="1"/>
  <c r="E7" i="1"/>
  <c r="D7" i="1"/>
  <c r="C7" i="1"/>
  <c r="F7" i="1" s="1"/>
  <c r="E6" i="1"/>
  <c r="D6" i="1"/>
  <c r="C6" i="1"/>
  <c r="F6" i="1" s="1"/>
  <c r="E5" i="1"/>
  <c r="D5" i="1"/>
  <c r="C5" i="1"/>
  <c r="F5" i="1" s="1"/>
</calcChain>
</file>

<file path=xl/sharedStrings.xml><?xml version="1.0" encoding="utf-8"?>
<sst xmlns="http://schemas.openxmlformats.org/spreadsheetml/2006/main" count="28" uniqueCount="25">
  <si>
    <t>ردیف</t>
  </si>
  <si>
    <t xml:space="preserve">مدیریت توزیع </t>
  </si>
  <si>
    <t>تکفاز</t>
  </si>
  <si>
    <t>سه فازمستقیم</t>
  </si>
  <si>
    <t>سه فاز غیرمستقیم( ثانویه)</t>
  </si>
  <si>
    <t>جمع</t>
  </si>
  <si>
    <t>عملکرد  تعداد (دستگاه)</t>
  </si>
  <si>
    <t>خرم آباد1</t>
  </si>
  <si>
    <t>خرم آباد2</t>
  </si>
  <si>
    <t>بروجرد1</t>
  </si>
  <si>
    <t>بروجرد2</t>
  </si>
  <si>
    <t>کوهدشت</t>
  </si>
  <si>
    <t>دورود</t>
  </si>
  <si>
    <t>ازنا</t>
  </si>
  <si>
    <t>الیگودرز</t>
  </si>
  <si>
    <t>پلدختر</t>
  </si>
  <si>
    <t>الشتر</t>
  </si>
  <si>
    <t>نورآباد</t>
  </si>
  <si>
    <t>رومشگان</t>
  </si>
  <si>
    <t>چگنی</t>
  </si>
  <si>
    <t>نصب کنتور تکفاز</t>
  </si>
  <si>
    <t>نصب کنتور سه فاز مستقیم</t>
  </si>
  <si>
    <t>نصب کنتور سه فاز غیرمستقیم</t>
  </si>
  <si>
    <t xml:space="preserve">جمع </t>
  </si>
  <si>
    <t>عملکرد تعویض کنتور در راستای هوشمند سازی از ابتدای سال 1404 تاکنون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</si>
</sst>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178"/>
      <scheme val="minor"/>
    </font>
    <font>
      <b/>
      <sz val="18"/>
      <color theme="1"/>
      <name val="B Nazanin"/>
      <charset val="178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hmantavan/Contacts/Desktop/&#1593;&#1605;&#1604;&#1705;&#1585;&#1583;%20&#1578;&#1593;&#1608;&#1740;&#1590;%20&#1705;&#1606;&#1578;&#1608;&#1585;%20&#1605;&#1583;&#1740;&#1585;&#1740;&#1578;%20&#1607;&#1575;%20&#1578;&#1575;%20&#1605;&#1608;&#1585;&#1582;%2025%20&#1582;&#1585;&#1583;&#1575;&#1583;%201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کشاورزی"/>
      <sheetName val="اداری"/>
      <sheetName val="صنعتی"/>
      <sheetName val="تجاری"/>
      <sheetName val="خانگی"/>
      <sheetName val="کلی"/>
      <sheetName val="مانده تعویض نشده"/>
      <sheetName val="کلی به تفکیک"/>
      <sheetName val="14031230"/>
      <sheetName val="عملکرد1404"/>
    </sheetNames>
    <sheetDataSet>
      <sheetData sheetId="0"/>
      <sheetData sheetId="1"/>
      <sheetData sheetId="2"/>
      <sheetData sheetId="3"/>
      <sheetData sheetId="4"/>
      <sheetData sheetId="5">
        <row r="5">
          <cell r="D5">
            <v>579</v>
          </cell>
          <cell r="G5">
            <v>709</v>
          </cell>
          <cell r="H5">
            <v>140</v>
          </cell>
          <cell r="J5">
            <v>0</v>
          </cell>
        </row>
        <row r="6">
          <cell r="D6">
            <v>395</v>
          </cell>
          <cell r="G6">
            <v>685</v>
          </cell>
          <cell r="H6">
            <v>52</v>
          </cell>
          <cell r="J6">
            <v>2</v>
          </cell>
        </row>
        <row r="7">
          <cell r="D7">
            <v>64</v>
          </cell>
          <cell r="G7">
            <v>567</v>
          </cell>
          <cell r="H7">
            <v>83</v>
          </cell>
          <cell r="J7">
            <v>7</v>
          </cell>
        </row>
        <row r="8">
          <cell r="D8">
            <v>562</v>
          </cell>
          <cell r="G8">
            <v>280</v>
          </cell>
          <cell r="H8">
            <v>73</v>
          </cell>
          <cell r="J8">
            <v>1</v>
          </cell>
        </row>
        <row r="9">
          <cell r="D9">
            <v>601</v>
          </cell>
          <cell r="G9">
            <v>216</v>
          </cell>
          <cell r="H9">
            <v>113</v>
          </cell>
          <cell r="J9">
            <v>2</v>
          </cell>
        </row>
        <row r="10">
          <cell r="D10">
            <v>605</v>
          </cell>
          <cell r="G10">
            <v>388</v>
          </cell>
          <cell r="H10">
            <v>153</v>
          </cell>
          <cell r="J10">
            <v>0</v>
          </cell>
        </row>
        <row r="11">
          <cell r="D11">
            <v>58</v>
          </cell>
          <cell r="G11">
            <v>272</v>
          </cell>
          <cell r="H11">
            <v>150</v>
          </cell>
          <cell r="J11">
            <v>1</v>
          </cell>
        </row>
        <row r="12">
          <cell r="D12">
            <v>64</v>
          </cell>
          <cell r="G12">
            <v>398</v>
          </cell>
          <cell r="H12">
            <v>352</v>
          </cell>
          <cell r="J12">
            <v>2</v>
          </cell>
        </row>
        <row r="13">
          <cell r="D13">
            <v>589</v>
          </cell>
          <cell r="G13">
            <v>204</v>
          </cell>
          <cell r="H13">
            <v>95</v>
          </cell>
          <cell r="J13">
            <v>0</v>
          </cell>
        </row>
        <row r="14">
          <cell r="D14">
            <v>36</v>
          </cell>
          <cell r="G14">
            <v>206</v>
          </cell>
          <cell r="H14">
            <v>19</v>
          </cell>
          <cell r="J14">
            <v>2</v>
          </cell>
        </row>
        <row r="15">
          <cell r="D15">
            <v>53</v>
          </cell>
          <cell r="G15">
            <v>189</v>
          </cell>
          <cell r="H15">
            <v>50</v>
          </cell>
          <cell r="J15">
            <v>0</v>
          </cell>
        </row>
        <row r="16">
          <cell r="D16">
            <v>79</v>
          </cell>
          <cell r="G16">
            <v>57</v>
          </cell>
          <cell r="H16">
            <v>23</v>
          </cell>
          <cell r="J16">
            <v>0</v>
          </cell>
        </row>
        <row r="17">
          <cell r="D17">
            <v>10</v>
          </cell>
          <cell r="G17">
            <v>65</v>
          </cell>
          <cell r="H17">
            <v>76</v>
          </cell>
          <cell r="J17">
            <v>0</v>
          </cell>
        </row>
        <row r="18">
          <cell r="D18">
            <v>3695</v>
          </cell>
          <cell r="G18">
            <v>4236</v>
          </cell>
          <cell r="H18">
            <v>1379</v>
          </cell>
          <cell r="J18">
            <v>17</v>
          </cell>
        </row>
        <row r="20">
          <cell r="G20">
            <v>3695</v>
          </cell>
        </row>
        <row r="21">
          <cell r="G21">
            <v>5615</v>
          </cell>
        </row>
        <row r="22">
          <cell r="G22">
            <v>17</v>
          </cell>
        </row>
      </sheetData>
      <sheetData sheetId="6"/>
      <sheetData sheetId="7"/>
      <sheetData sheetId="8">
        <row r="5">
          <cell r="D5">
            <v>66</v>
          </cell>
          <cell r="G5">
            <v>361</v>
          </cell>
          <cell r="H5">
            <v>137</v>
          </cell>
          <cell r="J5">
            <v>0</v>
          </cell>
        </row>
        <row r="6">
          <cell r="D6">
            <v>95</v>
          </cell>
          <cell r="G6">
            <v>296</v>
          </cell>
          <cell r="H6">
            <v>44</v>
          </cell>
          <cell r="J6">
            <v>1</v>
          </cell>
        </row>
        <row r="7">
          <cell r="D7">
            <v>64</v>
          </cell>
          <cell r="G7">
            <v>235</v>
          </cell>
          <cell r="H7">
            <v>64</v>
          </cell>
          <cell r="J7">
            <v>7</v>
          </cell>
        </row>
        <row r="8">
          <cell r="D8">
            <v>62</v>
          </cell>
          <cell r="G8">
            <v>126</v>
          </cell>
          <cell r="H8">
            <v>73</v>
          </cell>
          <cell r="J8">
            <v>1</v>
          </cell>
        </row>
        <row r="9">
          <cell r="D9">
            <v>72</v>
          </cell>
          <cell r="G9">
            <v>93</v>
          </cell>
          <cell r="H9">
            <v>113</v>
          </cell>
          <cell r="J9">
            <v>2</v>
          </cell>
        </row>
        <row r="10">
          <cell r="D10">
            <v>105</v>
          </cell>
          <cell r="G10">
            <v>247</v>
          </cell>
          <cell r="H10">
            <v>153</v>
          </cell>
          <cell r="J10">
            <v>0</v>
          </cell>
        </row>
        <row r="11">
          <cell r="D11">
            <v>58</v>
          </cell>
          <cell r="G11">
            <v>166</v>
          </cell>
          <cell r="H11">
            <v>139</v>
          </cell>
          <cell r="J11">
            <v>1</v>
          </cell>
        </row>
        <row r="12">
          <cell r="D12">
            <v>64</v>
          </cell>
          <cell r="G12">
            <v>236</v>
          </cell>
          <cell r="H12">
            <v>311</v>
          </cell>
          <cell r="J12">
            <v>2</v>
          </cell>
        </row>
        <row r="13">
          <cell r="D13">
            <v>39</v>
          </cell>
          <cell r="G13">
            <v>109</v>
          </cell>
          <cell r="H13">
            <v>95</v>
          </cell>
          <cell r="J13">
            <v>0</v>
          </cell>
        </row>
        <row r="14">
          <cell r="D14">
            <v>36</v>
          </cell>
          <cell r="G14">
            <v>99</v>
          </cell>
          <cell r="H14">
            <v>19</v>
          </cell>
          <cell r="J14">
            <v>2</v>
          </cell>
        </row>
        <row r="15">
          <cell r="D15">
            <v>53</v>
          </cell>
          <cell r="G15">
            <v>122</v>
          </cell>
          <cell r="H15">
            <v>50</v>
          </cell>
          <cell r="J15">
            <v>0</v>
          </cell>
        </row>
        <row r="16">
          <cell r="D16">
            <v>12</v>
          </cell>
          <cell r="G16">
            <v>21</v>
          </cell>
          <cell r="H16">
            <v>23</v>
          </cell>
          <cell r="J16">
            <v>0</v>
          </cell>
        </row>
        <row r="17">
          <cell r="D17">
            <v>10</v>
          </cell>
          <cell r="G17">
            <v>49</v>
          </cell>
          <cell r="H17">
            <v>75</v>
          </cell>
          <cell r="J17">
            <v>0</v>
          </cell>
        </row>
        <row r="18">
          <cell r="D18">
            <v>736</v>
          </cell>
          <cell r="G18">
            <v>2160</v>
          </cell>
          <cell r="H18">
            <v>1296</v>
          </cell>
          <cell r="J18">
            <v>16</v>
          </cell>
        </row>
        <row r="20">
          <cell r="G20">
            <v>736</v>
          </cell>
        </row>
        <row r="21">
          <cell r="G21">
            <v>3456</v>
          </cell>
        </row>
        <row r="22">
          <cell r="G22">
            <v>16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rightToLeft="1" tabSelected="1" workbookViewId="0">
      <selection activeCell="D9" sqref="D9"/>
    </sheetView>
  </sheetViews>
  <sheetFormatPr defaultRowHeight="15"/>
  <cols>
    <col min="2" max="2" width="16.7109375" customWidth="1"/>
    <col min="3" max="3" width="26.28515625" customWidth="1"/>
    <col min="4" max="4" width="24.85546875" customWidth="1"/>
    <col min="5" max="5" width="22.7109375" customWidth="1"/>
    <col min="6" max="6" width="21.5703125" customWidth="1"/>
  </cols>
  <sheetData>
    <row r="1" spans="1:6" ht="38.25" customHeight="1" thickBot="1">
      <c r="A1" s="1" t="s">
        <v>24</v>
      </c>
      <c r="B1" s="1"/>
      <c r="C1" s="1"/>
      <c r="D1" s="1"/>
      <c r="E1" s="1"/>
      <c r="F1" s="1"/>
    </row>
    <row r="2" spans="1:6" ht="40.5" customHeight="1" thickBot="1">
      <c r="A2" s="2" t="s">
        <v>0</v>
      </c>
      <c r="B2" s="3" t="s">
        <v>1</v>
      </c>
      <c r="C2" s="4" t="s">
        <v>2</v>
      </c>
      <c r="D2" s="5" t="s">
        <v>3</v>
      </c>
      <c r="E2" s="4" t="s">
        <v>4</v>
      </c>
      <c r="F2" s="6" t="s">
        <v>5</v>
      </c>
    </row>
    <row r="3" spans="1:6" ht="30" customHeight="1">
      <c r="A3" s="7"/>
      <c r="B3" s="8"/>
      <c r="C3" s="9" t="s">
        <v>6</v>
      </c>
      <c r="D3" s="10" t="s">
        <v>6</v>
      </c>
      <c r="E3" s="9" t="s">
        <v>6</v>
      </c>
      <c r="F3" s="11"/>
    </row>
    <row r="4" spans="1:6" ht="15.75" thickBot="1">
      <c r="A4" s="12"/>
      <c r="B4" s="13"/>
      <c r="C4" s="14"/>
      <c r="D4" s="15"/>
      <c r="E4" s="14"/>
      <c r="F4" s="16"/>
    </row>
    <row r="5" spans="1:6" ht="21">
      <c r="A5" s="17">
        <v>1</v>
      </c>
      <c r="B5" s="18" t="s">
        <v>7</v>
      </c>
      <c r="C5" s="17">
        <f>[1]کلی!D5-'[1]14031230'!D5</f>
        <v>513</v>
      </c>
      <c r="D5" s="19">
        <f>([1]کلی!G5+[1]کلی!H5)-('[1]14031230'!G5+'[1]14031230'!H5)</f>
        <v>351</v>
      </c>
      <c r="E5" s="17">
        <f>[1]کلی!J5-'[1]14031230'!J5</f>
        <v>0</v>
      </c>
      <c r="F5" s="17">
        <f>C5+D5+E5</f>
        <v>864</v>
      </c>
    </row>
    <row r="6" spans="1:6" ht="21">
      <c r="A6" s="20">
        <v>2</v>
      </c>
      <c r="B6" s="21" t="s">
        <v>8</v>
      </c>
      <c r="C6" s="17">
        <f>[1]کلی!D6-'[1]14031230'!D6</f>
        <v>300</v>
      </c>
      <c r="D6" s="19">
        <f>([1]کلی!G6+[1]کلی!H6)-('[1]14031230'!G6+'[1]14031230'!H6)</f>
        <v>397</v>
      </c>
      <c r="E6" s="17">
        <f>[1]کلی!J6-'[1]14031230'!J6</f>
        <v>1</v>
      </c>
      <c r="F6" s="17">
        <f t="shared" ref="F6:F18" si="0">C6+D6+E6</f>
        <v>698</v>
      </c>
    </row>
    <row r="7" spans="1:6" ht="21">
      <c r="A7" s="20">
        <v>3</v>
      </c>
      <c r="B7" s="21" t="s">
        <v>9</v>
      </c>
      <c r="C7" s="17">
        <f>[1]کلی!D7-'[1]14031230'!D7</f>
        <v>0</v>
      </c>
      <c r="D7" s="19">
        <f>([1]کلی!G7+[1]کلی!H7)-('[1]14031230'!G7+'[1]14031230'!H7)</f>
        <v>351</v>
      </c>
      <c r="E7" s="17">
        <f>[1]کلی!J7-'[1]14031230'!J7</f>
        <v>0</v>
      </c>
      <c r="F7" s="17">
        <f t="shared" si="0"/>
        <v>351</v>
      </c>
    </row>
    <row r="8" spans="1:6" ht="21">
      <c r="A8" s="20">
        <v>4</v>
      </c>
      <c r="B8" s="21" t="s">
        <v>10</v>
      </c>
      <c r="C8" s="17">
        <f>[1]کلی!D8-'[1]14031230'!D8</f>
        <v>500</v>
      </c>
      <c r="D8" s="19">
        <f>([1]کلی!G8+[1]کلی!H8)-('[1]14031230'!G8+'[1]14031230'!H8)</f>
        <v>154</v>
      </c>
      <c r="E8" s="17">
        <f>[1]کلی!J8-'[1]14031230'!J8</f>
        <v>0</v>
      </c>
      <c r="F8" s="17">
        <f t="shared" si="0"/>
        <v>654</v>
      </c>
    </row>
    <row r="9" spans="1:6" ht="21">
      <c r="A9" s="20">
        <v>5</v>
      </c>
      <c r="B9" s="21" t="s">
        <v>11</v>
      </c>
      <c r="C9" s="17">
        <f>[1]کلی!D9-'[1]14031230'!D9</f>
        <v>529</v>
      </c>
      <c r="D9" s="19">
        <f>([1]کلی!G9+[1]کلی!H9)-('[1]14031230'!G9+'[1]14031230'!H9)</f>
        <v>123</v>
      </c>
      <c r="E9" s="17">
        <f>[1]کلی!J9-'[1]14031230'!J9</f>
        <v>0</v>
      </c>
      <c r="F9" s="17">
        <f t="shared" si="0"/>
        <v>652</v>
      </c>
    </row>
    <row r="10" spans="1:6" ht="21">
      <c r="A10" s="20">
        <v>6</v>
      </c>
      <c r="B10" s="21" t="s">
        <v>12</v>
      </c>
      <c r="C10" s="17">
        <f>[1]کلی!D10-'[1]14031230'!D10</f>
        <v>500</v>
      </c>
      <c r="D10" s="19">
        <f>([1]کلی!G10+[1]کلی!H10)-('[1]14031230'!G10+'[1]14031230'!H10)</f>
        <v>141</v>
      </c>
      <c r="E10" s="17">
        <f>[1]کلی!J10-'[1]14031230'!J10</f>
        <v>0</v>
      </c>
      <c r="F10" s="17">
        <f t="shared" si="0"/>
        <v>641</v>
      </c>
    </row>
    <row r="11" spans="1:6" ht="21">
      <c r="A11" s="20">
        <v>7</v>
      </c>
      <c r="B11" s="21" t="s">
        <v>13</v>
      </c>
      <c r="C11" s="17">
        <f>[1]کلی!D11-'[1]14031230'!D11</f>
        <v>0</v>
      </c>
      <c r="D11" s="19">
        <f>([1]کلی!G11+[1]کلی!H11)-('[1]14031230'!G11+'[1]14031230'!H11)</f>
        <v>117</v>
      </c>
      <c r="E11" s="17">
        <f>[1]کلی!J11-'[1]14031230'!J11</f>
        <v>0</v>
      </c>
      <c r="F11" s="17">
        <f t="shared" si="0"/>
        <v>117</v>
      </c>
    </row>
    <row r="12" spans="1:6" ht="21">
      <c r="A12" s="20">
        <v>8</v>
      </c>
      <c r="B12" s="21" t="s">
        <v>14</v>
      </c>
      <c r="C12" s="17">
        <f>[1]کلی!D12-'[1]14031230'!D12</f>
        <v>0</v>
      </c>
      <c r="D12" s="19">
        <f>([1]کلی!G12+[1]کلی!H12)-('[1]14031230'!G12+'[1]14031230'!H12)</f>
        <v>203</v>
      </c>
      <c r="E12" s="17">
        <f>[1]کلی!J12-'[1]14031230'!J12</f>
        <v>0</v>
      </c>
      <c r="F12" s="17">
        <f t="shared" si="0"/>
        <v>203</v>
      </c>
    </row>
    <row r="13" spans="1:6" ht="21">
      <c r="A13" s="20">
        <v>9</v>
      </c>
      <c r="B13" s="21" t="s">
        <v>15</v>
      </c>
      <c r="C13" s="17">
        <f>[1]کلی!D13-'[1]14031230'!D13</f>
        <v>550</v>
      </c>
      <c r="D13" s="19">
        <f>([1]کلی!G13+[1]کلی!H13)-('[1]14031230'!G13+'[1]14031230'!H13)</f>
        <v>95</v>
      </c>
      <c r="E13" s="17">
        <f>[1]کلی!J13-'[1]14031230'!J13</f>
        <v>0</v>
      </c>
      <c r="F13" s="17">
        <f t="shared" si="0"/>
        <v>645</v>
      </c>
    </row>
    <row r="14" spans="1:6" ht="21">
      <c r="A14" s="20">
        <v>10</v>
      </c>
      <c r="B14" s="21" t="s">
        <v>16</v>
      </c>
      <c r="C14" s="17">
        <f>[1]کلی!D14-'[1]14031230'!D14</f>
        <v>0</v>
      </c>
      <c r="D14" s="19">
        <f>([1]کلی!G14+[1]کلی!H14)-('[1]14031230'!G14+'[1]14031230'!H14)</f>
        <v>107</v>
      </c>
      <c r="E14" s="17">
        <f>[1]کلی!J14-'[1]14031230'!J14</f>
        <v>0</v>
      </c>
      <c r="F14" s="17">
        <f t="shared" si="0"/>
        <v>107</v>
      </c>
    </row>
    <row r="15" spans="1:6" ht="21">
      <c r="A15" s="20">
        <v>11</v>
      </c>
      <c r="B15" s="21" t="s">
        <v>17</v>
      </c>
      <c r="C15" s="17">
        <f>[1]کلی!D15-'[1]14031230'!D15</f>
        <v>0</v>
      </c>
      <c r="D15" s="19">
        <f>([1]کلی!G15+[1]کلی!H15)-('[1]14031230'!G15+'[1]14031230'!H15)</f>
        <v>67</v>
      </c>
      <c r="E15" s="17">
        <f>[1]کلی!J15-'[1]14031230'!J15</f>
        <v>0</v>
      </c>
      <c r="F15" s="17">
        <f t="shared" si="0"/>
        <v>67</v>
      </c>
    </row>
    <row r="16" spans="1:6" ht="21">
      <c r="A16" s="20">
        <v>12</v>
      </c>
      <c r="B16" s="21" t="s">
        <v>18</v>
      </c>
      <c r="C16" s="17">
        <f>[1]کلی!D16-'[1]14031230'!D16</f>
        <v>67</v>
      </c>
      <c r="D16" s="19">
        <f>([1]کلی!G16+[1]کلی!H16)-('[1]14031230'!G16+'[1]14031230'!H16)</f>
        <v>36</v>
      </c>
      <c r="E16" s="17">
        <f>[1]کلی!J16-'[1]14031230'!J16</f>
        <v>0</v>
      </c>
      <c r="F16" s="17">
        <f t="shared" si="0"/>
        <v>103</v>
      </c>
    </row>
    <row r="17" spans="1:6" ht="21.75" thickBot="1">
      <c r="A17" s="22">
        <v>13</v>
      </c>
      <c r="B17" s="23" t="s">
        <v>19</v>
      </c>
      <c r="C17" s="24">
        <f>[1]کلی!D17-'[1]14031230'!D17</f>
        <v>0</v>
      </c>
      <c r="D17" s="25">
        <f>([1]کلی!G17+[1]کلی!H17)-('[1]14031230'!G17+'[1]14031230'!H17)</f>
        <v>17</v>
      </c>
      <c r="E17" s="24">
        <f>[1]کلی!J17-'[1]14031230'!J17</f>
        <v>0</v>
      </c>
      <c r="F17" s="24">
        <f t="shared" si="0"/>
        <v>17</v>
      </c>
    </row>
    <row r="18" spans="1:6" ht="21.75" thickBot="1">
      <c r="A18" s="26" t="s">
        <v>5</v>
      </c>
      <c r="B18" s="27"/>
      <c r="C18" s="28">
        <f>[1]کلی!D18-'[1]14031230'!D18</f>
        <v>2959</v>
      </c>
      <c r="D18" s="29">
        <f>([1]کلی!G18+[1]کلی!H18)-('[1]14031230'!G18+'[1]14031230'!H18)</f>
        <v>2159</v>
      </c>
      <c r="E18" s="28">
        <f>[1]کلی!J18-'[1]14031230'!J18</f>
        <v>1</v>
      </c>
      <c r="F18" s="28">
        <f t="shared" si="0"/>
        <v>5119</v>
      </c>
    </row>
    <row r="19" spans="1:6">
      <c r="A19" s="30"/>
      <c r="B19" s="30"/>
      <c r="C19" s="30"/>
      <c r="D19" s="30"/>
      <c r="E19" s="30"/>
      <c r="F19" s="30"/>
    </row>
    <row r="20" spans="1:6">
      <c r="A20" s="30"/>
      <c r="B20" s="30"/>
      <c r="C20" s="30"/>
      <c r="D20" s="30"/>
      <c r="E20" s="30"/>
      <c r="F20" s="30"/>
    </row>
    <row r="21" spans="1:6" ht="21">
      <c r="A21" s="30"/>
      <c r="B21" s="30"/>
      <c r="C21" s="31" t="s">
        <v>20</v>
      </c>
      <c r="D21" s="31">
        <f>[1]کلی!G20-'[1]14031230'!G20</f>
        <v>2959</v>
      </c>
      <c r="E21" s="30"/>
      <c r="F21" s="30"/>
    </row>
    <row r="22" spans="1:6" ht="21">
      <c r="A22" s="30"/>
      <c r="B22" s="30"/>
      <c r="C22" s="31" t="s">
        <v>21</v>
      </c>
      <c r="D22" s="31">
        <f>[1]کلی!G21-'[1]14031230'!G21</f>
        <v>2159</v>
      </c>
      <c r="E22" s="30"/>
      <c r="F22" s="30"/>
    </row>
    <row r="23" spans="1:6" ht="21">
      <c r="A23" s="30"/>
      <c r="B23" s="30"/>
      <c r="C23" s="31" t="s">
        <v>22</v>
      </c>
      <c r="D23" s="31">
        <f>[1]کلی!G22-'[1]14031230'!G22</f>
        <v>1</v>
      </c>
      <c r="E23" s="30"/>
      <c r="F23" s="30"/>
    </row>
    <row r="24" spans="1:6" ht="21">
      <c r="A24" s="30"/>
      <c r="B24" s="30"/>
      <c r="C24" s="31" t="s">
        <v>23</v>
      </c>
      <c r="D24" s="31">
        <f>SUM(D21:D23)</f>
        <v>5119</v>
      </c>
      <c r="E24" s="30"/>
      <c r="F24" s="30"/>
    </row>
  </sheetData>
  <mergeCells count="8">
    <mergeCell ref="A18:B18"/>
    <mergeCell ref="A1:F1"/>
    <mergeCell ref="A2:A4"/>
    <mergeCell ref="B2:B4"/>
    <mergeCell ref="F2:F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Bahman Tavan Lap</dc:creator>
  <cp:lastModifiedBy>Bahman Tavan Lap</cp:lastModifiedBy>
  <dcterms:created xsi:type="dcterms:W3CDTF">2025-06-17T08:07:50Z</dcterms:created>
  <dcterms:modified xsi:type="dcterms:W3CDTF">2025-06-17T08:09:48Z</dcterms:modified>
</cp:coreProperties>
</file>